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810" yWindow="405" windowWidth="22980" windowHeight="13440" tabRatio="781"/>
  </bookViews>
  <sheets>
    <sheet name="D.1.1.c.07 Vypis ostat. vyr." sheetId="19" r:id="rId1"/>
  </sheets>
  <externalReferences>
    <externalReference r:id="rId2"/>
    <externalReference r:id="rId3"/>
    <externalReference r:id="rId4"/>
  </externalReferences>
  <definedNames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>'[2]Rekapitulace roz.  vč. kapitol'!#REF!</definedName>
    <definedName name="_VZT5">'[2]Rekapitulace roz.  vč. kapitol'!#REF!</definedName>
    <definedName name="_VZT6">'[2]Rekapitulace roz.  vč. kapitol'!#REF!</definedName>
    <definedName name="_VZT8">'[2]Rekapitulace roz.  vč. kapitol'!#REF!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rozp">#REF!</definedName>
    <definedName name="cisloobjektu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>'[3]F.1.4.5. ZZTI'!#REF!</definedName>
    <definedName name="Dodavka">#REF!</definedName>
    <definedName name="Dodavka0">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>'[3]F.1.4.5. ZZTI'!#REF!</definedName>
    <definedName name="Header_Row">ROW(#REF!)</definedName>
    <definedName name="hovno">#REF!</definedName>
    <definedName name="hs">#REF!</definedName>
    <definedName name="HSV">#REF!</definedName>
    <definedName name="HSV0">#REF!</definedName>
    <definedName name="HZS">#REF!</definedName>
    <definedName name="HZS0">#REF!</definedName>
    <definedName name="Int">#REF!</definedName>
    <definedName name="inter1">#REF!</definedName>
    <definedName name="Interest_Rate">#REF!</definedName>
    <definedName name="JKSO">#REF!</definedName>
    <definedName name="jzzuggt">#REF!</definedName>
    <definedName name="Last_Row" localSheetId="0">IF('D.1.1.c.07 Vypis ostat. vyr.'!Values_Entered,Header_Row+'D.1.1.c.07 Vypis ostat. vyr.'!Number_of_Payments,Header_Row)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>#REF!</definedName>
    <definedName name="Mont">#REF!</definedName>
    <definedName name="Montaz0">#REF!</definedName>
    <definedName name="mts">#REF!</definedName>
    <definedName name="n" localSheetId="0">Scheduled_Payment+Extra_Payment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obch_sleva">#REF!</definedName>
    <definedName name="Objednatel">#REF!</definedName>
    <definedName name="_xlnm.Print_Area" localSheetId="0">'D.1.1.c.07 Vypis ostat. vyr.'!$A$1:$I$75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>#REF!</definedName>
    <definedName name="Pay_Num">#REF!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>#REF!</definedName>
    <definedName name="Print_Area_Reset" localSheetId="0">OFFSET(Full_Print,0,0,'D.1.1.c.07 Vypis ostat. vyr.'!Last_Row)</definedName>
    <definedName name="Print_Area_Reset">OFFSET(Full_Print,0,0,Last_Row)</definedName>
    <definedName name="Projektant">#REF!</definedName>
    <definedName name="PSV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H62" i="19"/>
  <c r="H61"/>
  <c r="G59" l="1"/>
  <c r="F51"/>
  <c r="F54" l="1"/>
  <c r="H54" s="1"/>
  <c r="H51" l="1"/>
  <c r="F44"/>
  <c r="H44" s="1"/>
  <c r="F38" l="1"/>
  <c r="H38" l="1"/>
  <c r="F29" l="1"/>
  <c r="F22" l="1"/>
  <c r="F13"/>
  <c r="F59" l="1"/>
  <c r="H59" s="1"/>
  <c r="F56" l="1"/>
  <c r="H56" s="1"/>
  <c r="F36"/>
  <c r="H36" s="1"/>
  <c r="H29"/>
  <c r="F20" l="1"/>
  <c r="H20" s="1"/>
  <c r="H63"/>
  <c r="F11"/>
  <c r="H11" s="1"/>
  <c r="F9"/>
  <c r="H9" s="1"/>
  <c r="F64" l="1"/>
  <c r="H64" l="1"/>
  <c r="H8" s="1"/>
  <c r="H22"/>
  <c r="H13"/>
  <c r="H7" l="1"/>
  <c r="H67" s="1"/>
  <c r="H69" s="1"/>
</calcChain>
</file>

<file path=xl/sharedStrings.xml><?xml version="1.0" encoding="utf-8"?>
<sst xmlns="http://schemas.openxmlformats.org/spreadsheetml/2006/main" count="136" uniqueCount="81">
  <si>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</si>
  <si>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</si>
  <si>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</si>
  <si>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</si>
  <si>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</si>
  <si>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</si>
  <si>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</si>
  <si>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</si>
  <si>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</si>
  <si>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</si>
  <si>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</si>
  <si>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</si>
  <si>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</si>
  <si>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</si>
  <si>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</si>
  <si>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</si>
  <si>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hod</t>
  </si>
  <si>
    <t>PSV</t>
  </si>
  <si>
    <t>Práce a dodávky PSV</t>
  </si>
  <si>
    <t>%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</si>
  <si>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</si>
  <si>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</si>
  <si>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</si>
  <si>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</si>
  <si>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</si>
  <si>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HZS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</si>
  <si>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</si>
  <si>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</si>
  <si>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 xml:space="preserve">" Zednická výpomoc, doplňkové práce,kompletace apod." </t>
  </si>
  <si>
    <t>kus</t>
  </si>
  <si>
    <t>790999109 SPC</t>
  </si>
  <si>
    <t>790999110 SPC</t>
  </si>
  <si>
    <t>Ostatní práce a dodávky</t>
  </si>
  <si>
    <t>790999101 SPC</t>
  </si>
  <si>
    <t>790999103 SPC</t>
  </si>
  <si>
    <t>Hodinová zúčtovací sazba pomocný dělník PSV</t>
  </si>
  <si>
    <t xml:space="preserve">" Stavební práce a dodávky spojené s provedením funkčního celku 790 " </t>
  </si>
  <si>
    <t>HZS2492</t>
  </si>
  <si>
    <t>790999104 SPC</t>
  </si>
  <si>
    <t>D+M Přenosný hasící přístroj práškový - Specifikace ve výpisu ostatních výrobků - HP1</t>
  </si>
  <si>
    <t>790999105 SPC</t>
  </si>
  <si>
    <t>790999106 SPC</t>
  </si>
  <si>
    <t>" Součástí nerezová skříň 650x650x175mm zabudovaná do zdi s ramenem a navijákem, včetně připojení na požární vodovod, tvarovek, armatur a příslušenství. "</t>
  </si>
  <si>
    <t>790999107 SPC</t>
  </si>
  <si>
    <t>D+M Tabulka požární evakuační plán  - Specifikace ve výpisu ostatních výrobků - TP1</t>
  </si>
  <si>
    <t>790999113 SPC</t>
  </si>
  <si>
    <t>790999108 SPC</t>
  </si>
  <si>
    <t>D+M Tabulka požární poplachová směrnice  - Specifikace ve výpisu ostatních výrobků - TP2</t>
  </si>
  <si>
    <t>m</t>
  </si>
  <si>
    <t xml:space="preserve">" Střecha " </t>
  </si>
  <si>
    <t>790999111 SPC</t>
  </si>
  <si>
    <t>790999112 SPC</t>
  </si>
  <si>
    <t>D+M Vstupní čistící zóna vnitřní  - Specifikace ve výpisu ostatních výrobků - ČZ1</t>
  </si>
  <si>
    <t xml:space="preserve">CS ÚRS/TEO 2018 01 </t>
  </si>
  <si>
    <t>D+M Vstupní čistící zóna vnitřní 2100x2150 mm - Specifikace ve výpisu ostatních výrobků - ČZ2</t>
  </si>
  <si>
    <t>D+M Hydrantový systém nástěnný, stěny s tvarově stálou hadicí D19  - Specifikace ve výpisu ostatních výrobků - HS1</t>
  </si>
  <si>
    <t>D+M Tabulka tento výtah neslouží k evakuaci osob -Specifikace ve výpisu ostatních výrobků - TP3</t>
  </si>
  <si>
    <t>D+M Orientační systém - Dveřní štítky  - Specifikace ve výpisu ostatních výrobků - OS2</t>
  </si>
  <si>
    <t>D+M Zatemňovací rolety  - Specifikace ve výpisu ostatních výrobků - ZS1</t>
  </si>
  <si>
    <t>" Repase komínové lávky vč. přístupových stupňů, pochozí lávky a zábradlí ,demontáž, odstranění rzi, nátěr, výměna / oprava poškozených částí. "</t>
  </si>
  <si>
    <t>D+M Protipožární roleta  - Specifikace dle výpisu ostatních výrobků - PR1</t>
  </si>
  <si>
    <t>Přesun hmot pro ostatní výrobky v objektech v do 36 m</t>
  </si>
  <si>
    <t>998790901 SPC</t>
  </si>
  <si>
    <t>Stavba:    Stavební úpravy objektu Gayerových kasáren vč. přístavby, Opletalova 334/2, Hradec Králové</t>
  </si>
  <si>
    <t>Objekt:    D.1.1.c.07. VÝPIS OSTATNÍCH VÝROBKŮ</t>
  </si>
  <si>
    <t>D.1.1.c.07. VÝPIS OSTATNÍCH VÝROBKŮ</t>
  </si>
  <si>
    <t>D+M Přenosný hasící přístroj sněhový - Specifikace ve výpisu ostatních výrobků - HP2</t>
  </si>
  <si>
    <t>D+M Krycí lišta - Specifikace ve výpisu ostatních výrobků - LS1</t>
  </si>
  <si>
    <t>D+M Komínová lávka - repase - Specifikace ve výpisu ostatních výrobků - OV1</t>
  </si>
  <si>
    <t>" 1.PP "</t>
  </si>
  <si>
    <t>" 2.PP "</t>
  </si>
  <si>
    <t>" 1.NP "</t>
  </si>
  <si>
    <t>" 2.NP "</t>
  </si>
  <si>
    <t>" 3.NP "</t>
  </si>
  <si>
    <t>" 4.NP "</t>
  </si>
  <si>
    <t xml:space="preserve">" 1.PP " </t>
  </si>
  <si>
    <t xml:space="preserve">" Roleta - š. 4600mm, v. 2860mm  " </t>
  </si>
  <si>
    <t xml:space="preserve">" Roleta - š. 4300mm, v. 2860mm  " </t>
  </si>
  <si>
    <t>kpl.</t>
  </si>
  <si>
    <t>CS ÚRS 2018 01</t>
  </si>
  <si>
    <t>VÝKAZ VÝMĚR</t>
  </si>
</sst>
</file>

<file path=xl/styles.xml><?xml version="1.0" encoding="utf-8"?>
<styleSheet xmlns="http://schemas.openxmlformats.org/spreadsheetml/2006/main">
  <numFmts count="4">
    <numFmt numFmtId="164" formatCode="#,##0;\-#,##0"/>
    <numFmt numFmtId="165" formatCode="#,##0.000;\-#,##0.000"/>
    <numFmt numFmtId="166" formatCode="#,##0.00;\-#,##0.00"/>
    <numFmt numFmtId="167" formatCode="#,##0.00_ ;\-#,##0.00\ "/>
  </numFmts>
  <fonts count="19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sz val="8"/>
      <color indexed="12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8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</cellStyleXfs>
  <cellXfs count="98">
    <xf numFmtId="0" fontId="0" fillId="0" borderId="0" xfId="0"/>
    <xf numFmtId="0" fontId="2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0" borderId="0" xfId="2" applyFont="1" applyFill="1" applyAlignment="1" applyProtection="1">
      <alignment horizontal="left"/>
    </xf>
    <xf numFmtId="0" fontId="5" fillId="0" borderId="1" xfId="0" applyFont="1" applyFill="1" applyBorder="1" applyAlignment="1" applyProtection="1">
      <alignment horizontal="center" vertical="center" wrapText="1"/>
    </xf>
    <xf numFmtId="166" fontId="4" fillId="2" borderId="2" xfId="0" applyNumberFormat="1" applyFont="1" applyFill="1" applyBorder="1" applyAlignment="1" applyProtection="1">
      <alignment horizontal="right"/>
      <protection locked="0"/>
    </xf>
    <xf numFmtId="0" fontId="6" fillId="2" borderId="2" xfId="0" applyNumberFormat="1" applyFont="1" applyFill="1" applyBorder="1" applyAlignment="1" applyProtection="1">
      <alignment horizontal="left" wrapText="1"/>
    </xf>
    <xf numFmtId="2" fontId="6" fillId="3" borderId="2" xfId="0" applyNumberFormat="1" applyFont="1" applyFill="1" applyBorder="1" applyAlignment="1" applyProtection="1">
      <alignment horizontal="right"/>
      <protection locked="0"/>
    </xf>
    <xf numFmtId="0" fontId="0" fillId="2" borderId="0" xfId="0" applyFill="1" applyAlignment="1" applyProtection="1">
      <alignment horizontal="left" vertical="top"/>
    </xf>
    <xf numFmtId="0" fontId="0" fillId="0" borderId="0" xfId="0" applyProtection="1"/>
    <xf numFmtId="0" fontId="0" fillId="0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Fill="1" applyProtection="1"/>
    <xf numFmtId="164" fontId="3" fillId="2" borderId="0" xfId="0" applyNumberFormat="1" applyFont="1" applyFill="1" applyAlignment="1" applyProtection="1">
      <alignment horizontal="right"/>
    </xf>
    <xf numFmtId="0" fontId="3" fillId="2" borderId="0" xfId="0" applyFont="1" applyFill="1" applyAlignment="1" applyProtection="1">
      <alignment horizontal="left" wrapText="1"/>
    </xf>
    <xf numFmtId="165" fontId="3" fillId="2" borderId="0" xfId="0" applyNumberFormat="1" applyFont="1" applyFill="1" applyAlignment="1" applyProtection="1">
      <alignment horizontal="right"/>
    </xf>
    <xf numFmtId="166" fontId="3" fillId="2" borderId="0" xfId="0" applyNumberFormat="1" applyFont="1" applyFill="1" applyAlignment="1" applyProtection="1">
      <alignment horizontal="right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left" vertical="top"/>
    </xf>
    <xf numFmtId="164" fontId="3" fillId="2" borderId="2" xfId="0" applyNumberFormat="1" applyFont="1" applyFill="1" applyBorder="1" applyAlignment="1" applyProtection="1">
      <alignment horizontal="right"/>
    </xf>
    <xf numFmtId="0" fontId="3" fillId="2" borderId="2" xfId="0" applyFont="1" applyFill="1" applyBorder="1" applyAlignment="1" applyProtection="1">
      <alignment horizontal="left" wrapText="1"/>
    </xf>
    <xf numFmtId="0" fontId="3" fillId="0" borderId="2" xfId="0" applyFont="1" applyFill="1" applyBorder="1" applyAlignment="1" applyProtection="1">
      <alignment horizontal="left" wrapText="1"/>
    </xf>
    <xf numFmtId="2" fontId="3" fillId="0" borderId="2" xfId="0" applyNumberFormat="1" applyFont="1" applyFill="1" applyBorder="1" applyAlignment="1" applyProtection="1">
      <alignment horizontal="right"/>
    </xf>
    <xf numFmtId="166" fontId="3" fillId="0" borderId="2" xfId="0" applyNumberFormat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horizontal="left" vertical="top"/>
    </xf>
    <xf numFmtId="164" fontId="4" fillId="2" borderId="2" xfId="16" applyNumberFormat="1" applyFont="1" applyFill="1" applyBorder="1" applyAlignment="1" applyProtection="1">
      <alignment horizontal="right"/>
    </xf>
    <xf numFmtId="0" fontId="4" fillId="2" borderId="2" xfId="16" applyFont="1" applyFill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left" wrapText="1"/>
    </xf>
    <xf numFmtId="2" fontId="4" fillId="2" borderId="2" xfId="0" applyNumberFormat="1" applyFont="1" applyFill="1" applyBorder="1" applyAlignment="1" applyProtection="1">
      <alignment horizontal="right"/>
    </xf>
    <xf numFmtId="166" fontId="4" fillId="2" borderId="2" xfId="0" applyNumberFormat="1" applyFont="1" applyFill="1" applyBorder="1" applyAlignment="1" applyProtection="1">
      <alignment horizontal="right"/>
    </xf>
    <xf numFmtId="166" fontId="4" fillId="2" borderId="2" xfId="16" applyNumberFormat="1" applyFont="1" applyFill="1" applyBorder="1" applyAlignment="1" applyProtection="1">
      <alignment horizontal="right"/>
    </xf>
    <xf numFmtId="166" fontId="4" fillId="2" borderId="2" xfId="0" applyNumberFormat="1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 wrapText="1"/>
    </xf>
    <xf numFmtId="2" fontId="4" fillId="0" borderId="0" xfId="0" applyNumberFormat="1" applyFont="1" applyFill="1" applyBorder="1" applyAlignment="1" applyProtection="1">
      <alignment horizontal="right"/>
    </xf>
    <xf numFmtId="166" fontId="4" fillId="0" borderId="0" xfId="0" applyNumberFormat="1" applyFont="1" applyFill="1" applyBorder="1" applyAlignment="1" applyProtection="1">
      <alignment horizontal="right"/>
    </xf>
    <xf numFmtId="166" fontId="4" fillId="0" borderId="0" xfId="16" applyNumberFormat="1" applyFont="1" applyFill="1" applyBorder="1" applyAlignment="1" applyProtection="1">
      <alignment horizontal="right"/>
    </xf>
    <xf numFmtId="166" fontId="4" fillId="0" borderId="0" xfId="0" applyNumberFormat="1" applyFont="1" applyFill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left" wrapText="1"/>
    </xf>
    <xf numFmtId="2" fontId="6" fillId="2" borderId="2" xfId="0" applyNumberFormat="1" applyFont="1" applyFill="1" applyBorder="1" applyAlignment="1" applyProtection="1">
      <alignment horizontal="right"/>
    </xf>
    <xf numFmtId="2" fontId="4" fillId="2" borderId="2" xfId="0" applyNumberFormat="1" applyFont="1" applyFill="1" applyBorder="1" applyAlignment="1" applyProtection="1"/>
    <xf numFmtId="164" fontId="6" fillId="2" borderId="2" xfId="0" applyNumberFormat="1" applyFont="1" applyFill="1" applyBorder="1" applyAlignment="1" applyProtection="1">
      <alignment horizontal="right"/>
    </xf>
    <xf numFmtId="166" fontId="6" fillId="2" borderId="2" xfId="0" applyNumberFormat="1" applyFont="1" applyFill="1" applyBorder="1" applyAlignment="1" applyProtection="1">
      <alignment horizontal="right"/>
    </xf>
    <xf numFmtId="0" fontId="16" fillId="2" borderId="0" xfId="0" applyFont="1" applyFill="1" applyAlignment="1" applyProtection="1">
      <alignment horizontal="left" vertical="top"/>
    </xf>
    <xf numFmtId="0" fontId="16" fillId="2" borderId="2" xfId="0" applyFont="1" applyFill="1" applyBorder="1" applyAlignment="1" applyProtection="1">
      <alignment horizontal="left" vertical="top"/>
    </xf>
    <xf numFmtId="0" fontId="16" fillId="0" borderId="0" xfId="0" applyFont="1" applyAlignment="1" applyProtection="1">
      <alignment horizontal="left" vertical="top"/>
    </xf>
    <xf numFmtId="166" fontId="0" fillId="2" borderId="0" xfId="0" applyNumberFormat="1" applyFill="1" applyAlignment="1" applyProtection="1">
      <alignment horizontal="left" vertical="top"/>
    </xf>
    <xf numFmtId="164" fontId="4" fillId="2" borderId="2" xfId="0" applyNumberFormat="1" applyFont="1" applyFill="1" applyBorder="1" applyAlignment="1" applyProtection="1">
      <alignment horizontal="right"/>
    </xf>
    <xf numFmtId="167" fontId="4" fillId="2" borderId="2" xfId="0" applyNumberFormat="1" applyFont="1" applyFill="1" applyBorder="1" applyAlignment="1" applyProtection="1">
      <alignment horizontal="right"/>
    </xf>
    <xf numFmtId="164" fontId="4" fillId="0" borderId="2" xfId="16" applyNumberFormat="1" applyFont="1" applyFill="1" applyBorder="1" applyAlignment="1" applyProtection="1">
      <alignment horizontal="right"/>
    </xf>
    <xf numFmtId="0" fontId="4" fillId="0" borderId="2" xfId="16" applyFont="1" applyFill="1" applyBorder="1" applyAlignment="1" applyProtection="1">
      <alignment horizontal="left" wrapText="1"/>
    </xf>
    <xf numFmtId="0" fontId="4" fillId="0" borderId="2" xfId="0" applyFont="1" applyFill="1" applyBorder="1" applyAlignment="1" applyProtection="1">
      <alignment horizontal="left" wrapText="1"/>
    </xf>
    <xf numFmtId="0" fontId="6" fillId="0" borderId="2" xfId="0" applyFont="1" applyFill="1" applyBorder="1" applyAlignment="1" applyProtection="1">
      <alignment horizontal="left" wrapText="1"/>
    </xf>
    <xf numFmtId="2" fontId="6" fillId="0" borderId="2" xfId="0" applyNumberFormat="1" applyFont="1" applyFill="1" applyBorder="1" applyAlignment="1" applyProtection="1">
      <alignment horizontal="left"/>
    </xf>
    <xf numFmtId="2" fontId="6" fillId="0" borderId="2" xfId="0" applyNumberFormat="1" applyFont="1" applyFill="1" applyBorder="1" applyAlignment="1" applyProtection="1">
      <alignment horizontal="right"/>
    </xf>
    <xf numFmtId="166" fontId="4" fillId="0" borderId="2" xfId="0" applyNumberFormat="1" applyFont="1" applyFill="1" applyBorder="1" applyAlignment="1" applyProtection="1">
      <alignment horizontal="center"/>
    </xf>
    <xf numFmtId="0" fontId="18" fillId="0" borderId="0" xfId="0" applyFont="1" applyAlignment="1" applyProtection="1">
      <alignment horizontal="left" vertical="top"/>
    </xf>
    <xf numFmtId="0" fontId="18" fillId="0" borderId="0" xfId="0" applyFont="1" applyProtection="1"/>
    <xf numFmtId="0" fontId="18" fillId="0" borderId="0" xfId="0" applyFont="1" applyAlignment="1" applyProtection="1">
      <alignment horizontal="right" vertical="top"/>
    </xf>
    <xf numFmtId="164" fontId="6" fillId="0" borderId="2" xfId="0" applyNumberFormat="1" applyFont="1" applyFill="1" applyBorder="1" applyAlignment="1" applyProtection="1">
      <alignment horizontal="right"/>
    </xf>
    <xf numFmtId="166" fontId="0" fillId="0" borderId="0" xfId="0" applyNumberFormat="1" applyProtection="1"/>
    <xf numFmtId="2" fontId="4" fillId="2" borderId="2" xfId="0" applyNumberFormat="1" applyFont="1" applyFill="1" applyBorder="1" applyAlignment="1" applyProtection="1">
      <alignment horizontal="center"/>
    </xf>
    <xf numFmtId="164" fontId="17" fillId="0" borderId="0" xfId="0" applyNumberFormat="1" applyFont="1" applyFill="1" applyAlignment="1" applyProtection="1">
      <alignment horizontal="right"/>
    </xf>
    <xf numFmtId="0" fontId="17" fillId="0" borderId="0" xfId="0" applyFont="1" applyFill="1" applyAlignment="1" applyProtection="1">
      <alignment horizontal="left" wrapText="1"/>
    </xf>
    <xf numFmtId="165" fontId="17" fillId="0" borderId="0" xfId="0" applyNumberFormat="1" applyFont="1" applyFill="1" applyAlignment="1" applyProtection="1">
      <alignment horizontal="right"/>
    </xf>
    <xf numFmtId="166" fontId="17" fillId="0" borderId="0" xfId="0" applyNumberFormat="1" applyFont="1" applyFill="1" applyAlignment="1" applyProtection="1">
      <alignment horizontal="right"/>
    </xf>
    <xf numFmtId="164" fontId="0" fillId="0" borderId="0" xfId="0" applyNumberFormat="1" applyFill="1" applyAlignment="1" applyProtection="1">
      <alignment horizontal="right" vertical="top"/>
    </xf>
    <xf numFmtId="0" fontId="0" fillId="0" borderId="0" xfId="0" applyFill="1" applyAlignment="1" applyProtection="1">
      <alignment horizontal="left" vertical="top" wrapText="1"/>
    </xf>
    <xf numFmtId="165" fontId="0" fillId="0" borderId="0" xfId="0" applyNumberFormat="1" applyFill="1" applyAlignment="1" applyProtection="1">
      <alignment horizontal="right" vertical="top"/>
    </xf>
    <xf numFmtId="166" fontId="0" fillId="0" borderId="0" xfId="0" applyNumberFormat="1" applyFill="1" applyAlignment="1" applyProtection="1">
      <alignment horizontal="right" vertical="top"/>
    </xf>
    <xf numFmtId="0" fontId="0" fillId="0" borderId="0" xfId="0" applyFont="1" applyFill="1" applyAlignment="1" applyProtection="1">
      <alignment horizontal="left" vertical="top"/>
    </xf>
    <xf numFmtId="164" fontId="3" fillId="0" borderId="3" xfId="0" applyNumberFormat="1" applyFont="1" applyFill="1" applyBorder="1" applyAlignment="1" applyProtection="1">
      <alignment horizont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left"/>
    </xf>
    <xf numFmtId="0" fontId="7" fillId="0" borderId="4" xfId="0" applyFont="1" applyFill="1" applyBorder="1" applyAlignment="1" applyProtection="1">
      <alignment horizontal="center"/>
    </xf>
    <xf numFmtId="165" fontId="7" fillId="0" borderId="4" xfId="0" applyNumberFormat="1" applyFont="1" applyFill="1" applyBorder="1" applyAlignment="1" applyProtection="1">
      <alignment horizontal="right"/>
    </xf>
    <xf numFmtId="166" fontId="7" fillId="0" borderId="4" xfId="0" applyNumberFormat="1" applyFont="1" applyFill="1" applyBorder="1" applyAlignment="1" applyProtection="1">
      <alignment horizontal="right"/>
    </xf>
    <xf numFmtId="166" fontId="3" fillId="0" borderId="1" xfId="0" applyNumberFormat="1" applyFont="1" applyFill="1" applyBorder="1" applyAlignment="1" applyProtection="1">
      <alignment horizontal="right"/>
    </xf>
    <xf numFmtId="0" fontId="10" fillId="0" borderId="0" xfId="1" applyFont="1" applyAlignment="1" applyProtection="1">
      <alignment vertical="center"/>
    </xf>
    <xf numFmtId="49" fontId="10" fillId="0" borderId="0" xfId="1" applyNumberFormat="1" applyFont="1" applyAlignment="1" applyProtection="1">
      <alignment vertical="center"/>
    </xf>
    <xf numFmtId="0" fontId="10" fillId="0" borderId="0" xfId="1" applyFont="1" applyFill="1" applyAlignment="1" applyProtection="1">
      <alignment vertical="center"/>
    </xf>
    <xf numFmtId="0" fontId="10" fillId="0" borderId="0" xfId="17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6" fontId="4" fillId="0" borderId="0" xfId="0" applyNumberFormat="1" applyFont="1" applyBorder="1" applyAlignment="1" applyProtection="1">
      <alignment horizontal="right"/>
    </xf>
    <xf numFmtId="0" fontId="10" fillId="0" borderId="0" xfId="1" applyFont="1" applyAlignment="1" applyProtection="1">
      <alignment vertical="center" wrapText="1"/>
    </xf>
    <xf numFmtId="0" fontId="8" fillId="0" borderId="0" xfId="2" applyAlignment="1" applyProtection="1">
      <alignment vertical="center" wrapText="1"/>
    </xf>
    <xf numFmtId="0" fontId="10" fillId="0" borderId="0" xfId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0" fontId="10" fillId="0" borderId="0" xfId="1" applyFont="1" applyAlignment="1" applyProtection="1">
      <alignment horizontal="center" vertical="center" wrapText="1"/>
    </xf>
    <xf numFmtId="0" fontId="10" fillId="0" borderId="0" xfId="1" applyFont="1" applyBorder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top"/>
    </xf>
    <xf numFmtId="0" fontId="0" fillId="0" borderId="0" xfId="0" applyAlignment="1" applyProtection="1">
      <alignment horizontal="left" vertical="top" wrapText="1"/>
    </xf>
    <xf numFmtId="165" fontId="0" fillId="0" borderId="0" xfId="0" applyNumberFormat="1" applyAlignment="1" applyProtection="1">
      <alignment horizontal="right" vertical="top"/>
    </xf>
    <xf numFmtId="166" fontId="0" fillId="0" borderId="0" xfId="0" applyNumberFormat="1" applyAlignment="1" applyProtection="1">
      <alignment horizontal="right" vertical="top"/>
    </xf>
    <xf numFmtId="0" fontId="0" fillId="0" borderId="0" xfId="0" applyFont="1" applyAlignment="1" applyProtection="1">
      <alignment horizontal="left" vertical="top"/>
    </xf>
  </cellXfs>
  <cellStyles count="18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5"/>
  <sheetViews>
    <sheetView tabSelected="1" zoomScaleNormal="100" workbookViewId="0"/>
  </sheetViews>
  <sheetFormatPr defaultRowHeight="15"/>
  <cols>
    <col min="1" max="1" width="4.140625" style="93" customWidth="1"/>
    <col min="2" max="2" width="4.28515625" style="94" customWidth="1"/>
    <col min="3" max="3" width="14.42578125" style="94" customWidth="1"/>
    <col min="4" max="4" width="61.140625" style="69" customWidth="1"/>
    <col min="5" max="5" width="6.7109375" style="94" customWidth="1"/>
    <col min="6" max="6" width="8.7109375" style="95" customWidth="1"/>
    <col min="7" max="7" width="11.7109375" style="96" customWidth="1"/>
    <col min="8" max="8" width="15.7109375" style="96" customWidth="1"/>
    <col min="9" max="9" width="17.28515625" style="97" customWidth="1"/>
    <col min="10" max="10" width="11.42578125" style="12" bestFit="1" customWidth="1"/>
    <col min="11" max="11" width="21.85546875" style="12" bestFit="1" customWidth="1"/>
    <col min="12" max="12" width="9.140625" style="12"/>
    <col min="13" max="13" width="49.42578125" style="12" bestFit="1" customWidth="1"/>
    <col min="14" max="16384" width="9.140625" style="12"/>
  </cols>
  <sheetData>
    <row r="1" spans="1:19" ht="18">
      <c r="A1" s="4" t="s">
        <v>80</v>
      </c>
      <c r="B1" s="5"/>
      <c r="C1" s="5"/>
      <c r="D1" s="5"/>
      <c r="E1" s="5"/>
      <c r="F1" s="5"/>
      <c r="G1" s="5"/>
      <c r="H1" s="5"/>
      <c r="I1" s="11"/>
    </row>
    <row r="2" spans="1:19">
      <c r="A2" s="6" t="s">
        <v>63</v>
      </c>
      <c r="B2" s="6"/>
      <c r="C2" s="3"/>
      <c r="D2" s="3"/>
      <c r="E2" s="3"/>
      <c r="F2" s="3"/>
      <c r="G2" s="1"/>
      <c r="H2" s="1"/>
      <c r="I2" s="13"/>
    </row>
    <row r="3" spans="1:19" ht="13.5" customHeight="1">
      <c r="A3" s="2" t="s">
        <v>64</v>
      </c>
      <c r="B3" s="3"/>
      <c r="C3" s="3"/>
      <c r="D3" s="3"/>
      <c r="E3" s="3"/>
      <c r="F3" s="1"/>
      <c r="G3" s="1"/>
      <c r="H3" s="13"/>
      <c r="I3" s="13"/>
    </row>
    <row r="4" spans="1:19">
      <c r="A4" s="1"/>
      <c r="B4" s="1"/>
      <c r="C4" s="1"/>
      <c r="D4" s="1"/>
      <c r="E4" s="1"/>
      <c r="F4" s="1"/>
      <c r="G4" s="1"/>
      <c r="H4" s="1"/>
      <c r="I4" s="14"/>
    </row>
    <row r="5" spans="1:19" ht="22.5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19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7">
        <v>8</v>
      </c>
      <c r="I6" s="7">
        <v>9</v>
      </c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s="14" customFormat="1" ht="21" customHeight="1">
      <c r="A7" s="16"/>
      <c r="B7" s="17"/>
      <c r="C7" s="17" t="s">
        <v>17</v>
      </c>
      <c r="D7" s="17" t="s">
        <v>18</v>
      </c>
      <c r="E7" s="17"/>
      <c r="F7" s="18"/>
      <c r="G7" s="19"/>
      <c r="H7" s="19">
        <f>H8</f>
        <v>0</v>
      </c>
      <c r="I7" s="11"/>
      <c r="J7" s="13"/>
      <c r="K7" s="20"/>
      <c r="L7" s="21"/>
      <c r="M7" s="21"/>
      <c r="N7" s="21"/>
      <c r="O7" s="21"/>
      <c r="P7" s="21"/>
      <c r="Q7" s="21"/>
      <c r="R7" s="21"/>
      <c r="S7" s="21"/>
    </row>
    <row r="8" spans="1:19" ht="13.5" customHeight="1">
      <c r="A8" s="22"/>
      <c r="B8" s="23"/>
      <c r="C8" s="24">
        <v>790</v>
      </c>
      <c r="D8" s="24" t="s">
        <v>32</v>
      </c>
      <c r="E8" s="24"/>
      <c r="F8" s="25"/>
      <c r="G8" s="26"/>
      <c r="H8" s="26">
        <f>SUM(H9:H59)+H63+H64</f>
        <v>0</v>
      </c>
      <c r="I8" s="27"/>
      <c r="J8" s="15"/>
      <c r="K8" s="20"/>
      <c r="L8" s="20"/>
      <c r="M8" s="20"/>
      <c r="N8" s="20"/>
      <c r="O8" s="20"/>
      <c r="P8" s="20"/>
      <c r="Q8" s="20"/>
      <c r="R8" s="20"/>
      <c r="S8" s="20"/>
    </row>
    <row r="9" spans="1:19" ht="13.5" customHeight="1">
      <c r="A9" s="28">
        <v>1</v>
      </c>
      <c r="B9" s="29">
        <v>790</v>
      </c>
      <c r="C9" s="30" t="s">
        <v>33</v>
      </c>
      <c r="D9" s="30" t="s">
        <v>52</v>
      </c>
      <c r="E9" s="30" t="s">
        <v>29</v>
      </c>
      <c r="F9" s="31">
        <f>F10</f>
        <v>1</v>
      </c>
      <c r="G9" s="8"/>
      <c r="H9" s="33">
        <f>F9*G9</f>
        <v>0</v>
      </c>
      <c r="I9" s="34" t="s">
        <v>53</v>
      </c>
      <c r="L9" s="35"/>
      <c r="M9" s="35"/>
      <c r="N9" s="36"/>
      <c r="O9" s="37"/>
      <c r="P9" s="38"/>
      <c r="Q9" s="39"/>
    </row>
    <row r="10" spans="1:19" ht="13.5" customHeight="1">
      <c r="A10" s="28"/>
      <c r="B10" s="29"/>
      <c r="C10" s="30"/>
      <c r="D10" s="40" t="s">
        <v>69</v>
      </c>
      <c r="E10" s="30"/>
      <c r="F10" s="41">
        <v>1</v>
      </c>
      <c r="G10" s="32"/>
      <c r="H10" s="33"/>
      <c r="I10" s="34"/>
      <c r="L10" s="35"/>
      <c r="M10" s="35"/>
      <c r="N10" s="36"/>
      <c r="O10" s="37"/>
      <c r="P10" s="38"/>
      <c r="Q10" s="39"/>
    </row>
    <row r="11" spans="1:19" ht="27" customHeight="1">
      <c r="A11" s="28">
        <v>2</v>
      </c>
      <c r="B11" s="29">
        <v>790</v>
      </c>
      <c r="C11" s="30" t="s">
        <v>34</v>
      </c>
      <c r="D11" s="30" t="s">
        <v>54</v>
      </c>
      <c r="E11" s="30" t="s">
        <v>29</v>
      </c>
      <c r="F11" s="31">
        <f>F12</f>
        <v>2</v>
      </c>
      <c r="G11" s="8"/>
      <c r="H11" s="33">
        <f>F11*G11</f>
        <v>0</v>
      </c>
      <c r="I11" s="34" t="s">
        <v>53</v>
      </c>
      <c r="L11" s="35"/>
      <c r="M11" s="35"/>
      <c r="N11" s="36"/>
      <c r="O11" s="37"/>
      <c r="P11" s="38"/>
      <c r="Q11" s="39"/>
    </row>
    <row r="12" spans="1:19" ht="13.5" customHeight="1">
      <c r="A12" s="28"/>
      <c r="B12" s="29"/>
      <c r="C12" s="30"/>
      <c r="D12" s="40" t="s">
        <v>69</v>
      </c>
      <c r="E12" s="30"/>
      <c r="F12" s="41">
        <v>2</v>
      </c>
      <c r="G12" s="32"/>
      <c r="H12" s="33"/>
      <c r="I12" s="34"/>
      <c r="L12" s="35"/>
      <c r="M12" s="35"/>
      <c r="N12" s="36"/>
      <c r="O12" s="37"/>
      <c r="P12" s="38"/>
      <c r="Q12" s="39"/>
    </row>
    <row r="13" spans="1:19" s="11" customFormat="1" ht="13.5" customHeight="1">
      <c r="A13" s="28">
        <v>3</v>
      </c>
      <c r="B13" s="30">
        <v>790</v>
      </c>
      <c r="C13" s="30" t="s">
        <v>34</v>
      </c>
      <c r="D13" s="30" t="s">
        <v>39</v>
      </c>
      <c r="E13" s="30" t="s">
        <v>29</v>
      </c>
      <c r="F13" s="42">
        <f>SUM(F14:F19)</f>
        <v>68</v>
      </c>
      <c r="G13" s="8"/>
      <c r="H13" s="32">
        <f>F13*G13</f>
        <v>0</v>
      </c>
      <c r="I13" s="34" t="s">
        <v>53</v>
      </c>
    </row>
    <row r="14" spans="1:19" s="45" customFormat="1" ht="13.5" customHeight="1">
      <c r="A14" s="43"/>
      <c r="B14" s="40"/>
      <c r="C14" s="40"/>
      <c r="D14" s="40" t="s">
        <v>70</v>
      </c>
      <c r="E14" s="40"/>
      <c r="F14" s="41">
        <v>3</v>
      </c>
      <c r="G14" s="44"/>
      <c r="H14" s="44"/>
      <c r="I14" s="27"/>
      <c r="K14" s="11"/>
    </row>
    <row r="15" spans="1:19" s="45" customFormat="1" ht="13.5" customHeight="1">
      <c r="A15" s="43"/>
      <c r="B15" s="40"/>
      <c r="C15" s="40"/>
      <c r="D15" s="40" t="s">
        <v>69</v>
      </c>
      <c r="E15" s="40"/>
      <c r="F15" s="41">
        <v>14</v>
      </c>
      <c r="G15" s="44"/>
      <c r="H15" s="44"/>
      <c r="I15" s="27"/>
      <c r="K15" s="11"/>
    </row>
    <row r="16" spans="1:19" s="45" customFormat="1" ht="13.5" customHeight="1">
      <c r="A16" s="43"/>
      <c r="B16" s="40"/>
      <c r="C16" s="40"/>
      <c r="D16" s="40" t="s">
        <v>71</v>
      </c>
      <c r="E16" s="40"/>
      <c r="F16" s="41">
        <v>17</v>
      </c>
      <c r="G16" s="44"/>
      <c r="H16" s="44"/>
      <c r="I16" s="27"/>
      <c r="K16" s="11"/>
    </row>
    <row r="17" spans="1:17" s="45" customFormat="1" ht="13.5" customHeight="1">
      <c r="A17" s="43"/>
      <c r="B17" s="40"/>
      <c r="C17" s="40"/>
      <c r="D17" s="40" t="s">
        <v>72</v>
      </c>
      <c r="E17" s="40"/>
      <c r="F17" s="41">
        <v>18</v>
      </c>
      <c r="G17" s="44"/>
      <c r="H17" s="44"/>
      <c r="I17" s="27"/>
      <c r="K17" s="11"/>
    </row>
    <row r="18" spans="1:17" s="45" customFormat="1" ht="13.5" customHeight="1">
      <c r="A18" s="43"/>
      <c r="B18" s="40"/>
      <c r="C18" s="40"/>
      <c r="D18" s="40" t="s">
        <v>73</v>
      </c>
      <c r="E18" s="40"/>
      <c r="F18" s="41">
        <v>13</v>
      </c>
      <c r="G18" s="44"/>
      <c r="H18" s="44"/>
      <c r="I18" s="27"/>
      <c r="K18" s="11"/>
    </row>
    <row r="19" spans="1:17" s="45" customFormat="1" ht="13.5" customHeight="1">
      <c r="A19" s="43"/>
      <c r="B19" s="40"/>
      <c r="C19" s="40"/>
      <c r="D19" s="40" t="s">
        <v>74</v>
      </c>
      <c r="E19" s="40"/>
      <c r="F19" s="41">
        <v>3</v>
      </c>
      <c r="G19" s="44"/>
      <c r="H19" s="44"/>
      <c r="I19" s="27"/>
      <c r="K19" s="11"/>
    </row>
    <row r="20" spans="1:17" s="11" customFormat="1" ht="13.5" customHeight="1">
      <c r="A20" s="28">
        <v>4</v>
      </c>
      <c r="B20" s="30">
        <v>790</v>
      </c>
      <c r="C20" s="30" t="s">
        <v>38</v>
      </c>
      <c r="D20" s="30" t="s">
        <v>66</v>
      </c>
      <c r="E20" s="30" t="s">
        <v>29</v>
      </c>
      <c r="F20" s="42">
        <f>F21</f>
        <v>4</v>
      </c>
      <c r="G20" s="8"/>
      <c r="H20" s="32">
        <f>F20*G20</f>
        <v>0</v>
      </c>
      <c r="I20" s="34" t="s">
        <v>53</v>
      </c>
    </row>
    <row r="21" spans="1:17" s="45" customFormat="1" ht="13.5" customHeight="1">
      <c r="A21" s="43"/>
      <c r="B21" s="40"/>
      <c r="C21" s="40"/>
      <c r="D21" s="40" t="s">
        <v>69</v>
      </c>
      <c r="E21" s="40"/>
      <c r="F21" s="41">
        <v>4</v>
      </c>
      <c r="G21" s="44"/>
      <c r="H21" s="44"/>
      <c r="I21" s="27"/>
      <c r="K21" s="11"/>
    </row>
    <row r="22" spans="1:17" ht="27" customHeight="1">
      <c r="A22" s="28">
        <v>5</v>
      </c>
      <c r="B22" s="29">
        <v>790</v>
      </c>
      <c r="C22" s="30" t="s">
        <v>40</v>
      </c>
      <c r="D22" s="30" t="s">
        <v>55</v>
      </c>
      <c r="E22" s="30" t="s">
        <v>29</v>
      </c>
      <c r="F22" s="31">
        <f>SUM(F24:F28)</f>
        <v>11</v>
      </c>
      <c r="G22" s="8"/>
      <c r="H22" s="33">
        <f>F22*G22</f>
        <v>0</v>
      </c>
      <c r="I22" s="34" t="s">
        <v>53</v>
      </c>
      <c r="L22" s="35"/>
      <c r="M22" s="35"/>
      <c r="N22" s="36"/>
      <c r="O22" s="37"/>
      <c r="P22" s="38"/>
      <c r="Q22" s="39"/>
    </row>
    <row r="23" spans="1:17" s="47" customFormat="1" ht="24.75" customHeight="1">
      <c r="A23" s="43"/>
      <c r="B23" s="40"/>
      <c r="C23" s="40"/>
      <c r="D23" s="9" t="s">
        <v>42</v>
      </c>
      <c r="E23" s="40"/>
      <c r="F23" s="41"/>
      <c r="G23" s="44"/>
      <c r="H23" s="44"/>
      <c r="I23" s="46"/>
    </row>
    <row r="24" spans="1:17" s="45" customFormat="1" ht="13.5" customHeight="1">
      <c r="A24" s="43"/>
      <c r="B24" s="40"/>
      <c r="C24" s="40"/>
      <c r="D24" s="40" t="s">
        <v>69</v>
      </c>
      <c r="E24" s="40"/>
      <c r="F24" s="41">
        <v>3</v>
      </c>
      <c r="G24" s="44"/>
      <c r="H24" s="44"/>
      <c r="I24" s="27"/>
      <c r="K24" s="11"/>
    </row>
    <row r="25" spans="1:17" s="45" customFormat="1" ht="13.5" customHeight="1">
      <c r="A25" s="43"/>
      <c r="B25" s="40"/>
      <c r="C25" s="40"/>
      <c r="D25" s="40" t="s">
        <v>71</v>
      </c>
      <c r="E25" s="40"/>
      <c r="F25" s="41">
        <v>3</v>
      </c>
      <c r="G25" s="44"/>
      <c r="H25" s="44"/>
      <c r="I25" s="27"/>
      <c r="K25" s="11"/>
    </row>
    <row r="26" spans="1:17" s="45" customFormat="1" ht="13.5" customHeight="1">
      <c r="A26" s="43"/>
      <c r="B26" s="40"/>
      <c r="C26" s="40"/>
      <c r="D26" s="40" t="s">
        <v>72</v>
      </c>
      <c r="E26" s="40"/>
      <c r="F26" s="41">
        <v>2</v>
      </c>
      <c r="G26" s="44"/>
      <c r="H26" s="44"/>
      <c r="I26" s="27"/>
      <c r="K26" s="11"/>
    </row>
    <row r="27" spans="1:17" s="45" customFormat="1" ht="13.5" customHeight="1">
      <c r="A27" s="43"/>
      <c r="B27" s="40"/>
      <c r="C27" s="40"/>
      <c r="D27" s="40" t="s">
        <v>73</v>
      </c>
      <c r="E27" s="40"/>
      <c r="F27" s="41">
        <v>2</v>
      </c>
      <c r="G27" s="44"/>
      <c r="H27" s="44"/>
      <c r="I27" s="27"/>
      <c r="K27" s="11"/>
    </row>
    <row r="28" spans="1:17" s="45" customFormat="1" ht="13.5" customHeight="1">
      <c r="A28" s="43"/>
      <c r="B28" s="40"/>
      <c r="C28" s="40"/>
      <c r="D28" s="40" t="s">
        <v>74</v>
      </c>
      <c r="E28" s="40"/>
      <c r="F28" s="41">
        <v>1</v>
      </c>
      <c r="G28" s="44"/>
      <c r="H28" s="44"/>
      <c r="I28" s="27"/>
      <c r="K28" s="11"/>
    </row>
    <row r="29" spans="1:17" ht="13.5" customHeight="1">
      <c r="A29" s="28">
        <v>6</v>
      </c>
      <c r="B29" s="29">
        <v>790</v>
      </c>
      <c r="C29" s="30" t="s">
        <v>41</v>
      </c>
      <c r="D29" s="30" t="s">
        <v>44</v>
      </c>
      <c r="E29" s="30" t="s">
        <v>29</v>
      </c>
      <c r="F29" s="31">
        <f>SUM(F30:F35)</f>
        <v>8</v>
      </c>
      <c r="G29" s="8"/>
      <c r="H29" s="33">
        <f>F29*G29</f>
        <v>0</v>
      </c>
      <c r="I29" s="34" t="s">
        <v>53</v>
      </c>
      <c r="L29" s="35"/>
      <c r="M29" s="35"/>
      <c r="N29" s="36"/>
      <c r="O29" s="37"/>
      <c r="P29" s="38"/>
      <c r="Q29" s="39"/>
    </row>
    <row r="30" spans="1:17" s="45" customFormat="1" ht="13.5" customHeight="1">
      <c r="A30" s="43"/>
      <c r="B30" s="40"/>
      <c r="C30" s="40"/>
      <c r="D30" s="40" t="s">
        <v>70</v>
      </c>
      <c r="E30" s="40"/>
      <c r="F30" s="41">
        <v>1</v>
      </c>
      <c r="G30" s="44"/>
      <c r="H30" s="44"/>
      <c r="I30" s="27"/>
      <c r="K30" s="11"/>
    </row>
    <row r="31" spans="1:17" s="45" customFormat="1" ht="13.5" customHeight="1">
      <c r="A31" s="43"/>
      <c r="B31" s="40"/>
      <c r="C31" s="40"/>
      <c r="D31" s="40" t="s">
        <v>69</v>
      </c>
      <c r="E31" s="40"/>
      <c r="F31" s="41">
        <v>2</v>
      </c>
      <c r="G31" s="44"/>
      <c r="H31" s="44"/>
      <c r="I31" s="27"/>
      <c r="K31" s="11"/>
    </row>
    <row r="32" spans="1:17" s="45" customFormat="1" ht="13.5" customHeight="1">
      <c r="A32" s="43"/>
      <c r="B32" s="40"/>
      <c r="C32" s="40"/>
      <c r="D32" s="40" t="s">
        <v>71</v>
      </c>
      <c r="E32" s="40"/>
      <c r="F32" s="41">
        <v>2</v>
      </c>
      <c r="G32" s="44"/>
      <c r="H32" s="44"/>
      <c r="I32" s="27"/>
      <c r="K32" s="11"/>
    </row>
    <row r="33" spans="1:17" s="45" customFormat="1" ht="13.5" customHeight="1">
      <c r="A33" s="43"/>
      <c r="B33" s="40"/>
      <c r="C33" s="40"/>
      <c r="D33" s="40" t="s">
        <v>72</v>
      </c>
      <c r="E33" s="40"/>
      <c r="F33" s="41">
        <v>1</v>
      </c>
      <c r="G33" s="44"/>
      <c r="H33" s="44"/>
      <c r="I33" s="27"/>
      <c r="K33" s="11"/>
    </row>
    <row r="34" spans="1:17" s="45" customFormat="1" ht="13.5" customHeight="1">
      <c r="A34" s="43"/>
      <c r="B34" s="40"/>
      <c r="C34" s="40"/>
      <c r="D34" s="40" t="s">
        <v>73</v>
      </c>
      <c r="E34" s="40"/>
      <c r="F34" s="41">
        <v>1</v>
      </c>
      <c r="G34" s="44"/>
      <c r="H34" s="44"/>
      <c r="I34" s="27"/>
      <c r="K34" s="11"/>
    </row>
    <row r="35" spans="1:17" s="45" customFormat="1" ht="13.5" customHeight="1">
      <c r="A35" s="43"/>
      <c r="B35" s="40"/>
      <c r="C35" s="40"/>
      <c r="D35" s="40" t="s">
        <v>74</v>
      </c>
      <c r="E35" s="40"/>
      <c r="F35" s="41">
        <v>1</v>
      </c>
      <c r="G35" s="44"/>
      <c r="H35" s="44"/>
      <c r="I35" s="27"/>
      <c r="K35" s="11"/>
    </row>
    <row r="36" spans="1:17" ht="25.5" customHeight="1">
      <c r="A36" s="28">
        <v>7</v>
      </c>
      <c r="B36" s="29">
        <v>790</v>
      </c>
      <c r="C36" s="30" t="s">
        <v>43</v>
      </c>
      <c r="D36" s="30" t="s">
        <v>47</v>
      </c>
      <c r="E36" s="30" t="s">
        <v>29</v>
      </c>
      <c r="F36" s="31">
        <f>F37</f>
        <v>1</v>
      </c>
      <c r="G36" s="8"/>
      <c r="H36" s="33">
        <f>F36*G36</f>
        <v>0</v>
      </c>
      <c r="I36" s="34" t="s">
        <v>53</v>
      </c>
    </row>
    <row r="37" spans="1:17" ht="13.5" customHeight="1">
      <c r="A37" s="28"/>
      <c r="B37" s="29"/>
      <c r="C37" s="30"/>
      <c r="D37" s="40" t="s">
        <v>69</v>
      </c>
      <c r="E37" s="30"/>
      <c r="F37" s="41">
        <v>1</v>
      </c>
      <c r="G37" s="32"/>
      <c r="H37" s="33"/>
      <c r="I37" s="34"/>
    </row>
    <row r="38" spans="1:17" ht="27" customHeight="1">
      <c r="A38" s="28">
        <v>8</v>
      </c>
      <c r="B38" s="29">
        <v>790</v>
      </c>
      <c r="C38" s="30" t="s">
        <v>46</v>
      </c>
      <c r="D38" s="30" t="s">
        <v>56</v>
      </c>
      <c r="E38" s="30" t="s">
        <v>29</v>
      </c>
      <c r="F38" s="31">
        <f>SUM(F39:F43)</f>
        <v>11</v>
      </c>
      <c r="G38" s="8"/>
      <c r="H38" s="33">
        <f>F38*G38</f>
        <v>0</v>
      </c>
      <c r="I38" s="34" t="s">
        <v>53</v>
      </c>
      <c r="L38" s="35"/>
      <c r="M38" s="35"/>
      <c r="N38" s="36"/>
      <c r="O38" s="37"/>
      <c r="P38" s="38"/>
      <c r="Q38" s="39"/>
    </row>
    <row r="39" spans="1:17" ht="13.5" customHeight="1">
      <c r="A39" s="28"/>
      <c r="B39" s="29"/>
      <c r="C39" s="30"/>
      <c r="D39" s="40" t="s">
        <v>69</v>
      </c>
      <c r="E39" s="30"/>
      <c r="F39" s="41">
        <v>2</v>
      </c>
      <c r="G39" s="32"/>
      <c r="H39" s="33"/>
      <c r="I39" s="34"/>
      <c r="L39" s="35"/>
      <c r="M39" s="35"/>
      <c r="N39" s="36"/>
      <c r="O39" s="37"/>
      <c r="P39" s="38"/>
      <c r="Q39" s="39"/>
    </row>
    <row r="40" spans="1:17" ht="13.5" customHeight="1">
      <c r="A40" s="28"/>
      <c r="B40" s="29"/>
      <c r="C40" s="30"/>
      <c r="D40" s="40" t="s">
        <v>71</v>
      </c>
      <c r="E40" s="30"/>
      <c r="F40" s="41">
        <v>3</v>
      </c>
      <c r="G40" s="32"/>
      <c r="H40" s="33"/>
      <c r="I40" s="34"/>
      <c r="L40" s="35"/>
      <c r="M40" s="35"/>
      <c r="N40" s="36"/>
      <c r="O40" s="37"/>
      <c r="P40" s="38"/>
      <c r="Q40" s="39"/>
    </row>
    <row r="41" spans="1:17" ht="13.5" customHeight="1">
      <c r="A41" s="28"/>
      <c r="B41" s="29"/>
      <c r="C41" s="30"/>
      <c r="D41" s="40" t="s">
        <v>72</v>
      </c>
      <c r="E41" s="30"/>
      <c r="F41" s="41">
        <v>2</v>
      </c>
      <c r="G41" s="32"/>
      <c r="H41" s="33"/>
      <c r="I41" s="34"/>
      <c r="L41" s="35"/>
      <c r="M41" s="35"/>
      <c r="N41" s="36"/>
      <c r="O41" s="37"/>
      <c r="P41" s="38"/>
      <c r="Q41" s="39"/>
    </row>
    <row r="42" spans="1:17" ht="13.5" customHeight="1">
      <c r="A42" s="28"/>
      <c r="B42" s="29"/>
      <c r="C42" s="30"/>
      <c r="D42" s="40" t="s">
        <v>73</v>
      </c>
      <c r="E42" s="30"/>
      <c r="F42" s="41">
        <v>2</v>
      </c>
      <c r="G42" s="32"/>
      <c r="H42" s="33"/>
      <c r="I42" s="34"/>
      <c r="L42" s="35"/>
      <c r="M42" s="35"/>
      <c r="N42" s="36"/>
      <c r="O42" s="37"/>
      <c r="P42" s="38"/>
      <c r="Q42" s="39"/>
    </row>
    <row r="43" spans="1:17" ht="13.5" customHeight="1">
      <c r="A43" s="28"/>
      <c r="B43" s="29"/>
      <c r="C43" s="30"/>
      <c r="D43" s="40" t="s">
        <v>74</v>
      </c>
      <c r="E43" s="30"/>
      <c r="F43" s="41">
        <v>2</v>
      </c>
      <c r="G43" s="32"/>
      <c r="H43" s="33"/>
      <c r="I43" s="34"/>
      <c r="L43" s="35"/>
      <c r="M43" s="35"/>
      <c r="N43" s="36"/>
      <c r="O43" s="37"/>
      <c r="P43" s="38"/>
      <c r="Q43" s="39"/>
    </row>
    <row r="44" spans="1:17" ht="13.5" customHeight="1">
      <c r="A44" s="28">
        <v>9</v>
      </c>
      <c r="B44" s="29">
        <v>790</v>
      </c>
      <c r="C44" s="30" t="s">
        <v>30</v>
      </c>
      <c r="D44" s="30" t="s">
        <v>57</v>
      </c>
      <c r="E44" s="30" t="s">
        <v>29</v>
      </c>
      <c r="F44" s="31">
        <f>SUM(F45:F50)</f>
        <v>87</v>
      </c>
      <c r="G44" s="8"/>
      <c r="H44" s="33">
        <f>F44*G44</f>
        <v>0</v>
      </c>
      <c r="I44" s="34" t="s">
        <v>53</v>
      </c>
      <c r="L44" s="35"/>
      <c r="M44" s="35"/>
      <c r="N44" s="36"/>
      <c r="O44" s="37"/>
      <c r="P44" s="38"/>
      <c r="Q44" s="39"/>
    </row>
    <row r="45" spans="1:17" s="45" customFormat="1" ht="13.5" customHeight="1">
      <c r="A45" s="43"/>
      <c r="B45" s="40"/>
      <c r="C45" s="40"/>
      <c r="D45" s="40" t="s">
        <v>70</v>
      </c>
      <c r="E45" s="40"/>
      <c r="F45" s="41">
        <v>1</v>
      </c>
      <c r="G45" s="44"/>
      <c r="H45" s="44"/>
      <c r="I45" s="27"/>
      <c r="K45" s="11"/>
    </row>
    <row r="46" spans="1:17" s="45" customFormat="1" ht="13.5" customHeight="1">
      <c r="A46" s="43"/>
      <c r="B46" s="40"/>
      <c r="C46" s="40"/>
      <c r="D46" s="40" t="s">
        <v>69</v>
      </c>
      <c r="E46" s="40"/>
      <c r="F46" s="41">
        <v>17</v>
      </c>
      <c r="G46" s="44"/>
      <c r="H46" s="44"/>
      <c r="I46" s="27"/>
      <c r="K46" s="11"/>
    </row>
    <row r="47" spans="1:17" s="45" customFormat="1" ht="13.5" customHeight="1">
      <c r="A47" s="43"/>
      <c r="B47" s="40"/>
      <c r="C47" s="40"/>
      <c r="D47" s="40" t="s">
        <v>71</v>
      </c>
      <c r="E47" s="40"/>
      <c r="F47" s="41">
        <v>21</v>
      </c>
      <c r="G47" s="44"/>
      <c r="H47" s="44"/>
      <c r="I47" s="27"/>
      <c r="K47" s="11"/>
    </row>
    <row r="48" spans="1:17" s="45" customFormat="1" ht="13.5" customHeight="1">
      <c r="A48" s="43"/>
      <c r="B48" s="40"/>
      <c r="C48" s="40"/>
      <c r="D48" s="40" t="s">
        <v>72</v>
      </c>
      <c r="E48" s="40"/>
      <c r="F48" s="41">
        <v>20</v>
      </c>
      <c r="G48" s="44"/>
      <c r="H48" s="44"/>
      <c r="I48" s="27"/>
      <c r="K48" s="11"/>
    </row>
    <row r="49" spans="1:17" s="45" customFormat="1" ht="13.5" customHeight="1">
      <c r="A49" s="43"/>
      <c r="B49" s="40"/>
      <c r="C49" s="40"/>
      <c r="D49" s="40" t="s">
        <v>73</v>
      </c>
      <c r="E49" s="40"/>
      <c r="F49" s="41">
        <v>17</v>
      </c>
      <c r="G49" s="44"/>
      <c r="H49" s="44"/>
      <c r="I49" s="27"/>
      <c r="K49" s="11"/>
    </row>
    <row r="50" spans="1:17" s="45" customFormat="1" ht="13.5" customHeight="1">
      <c r="A50" s="43"/>
      <c r="B50" s="40"/>
      <c r="C50" s="40"/>
      <c r="D50" s="40" t="s">
        <v>74</v>
      </c>
      <c r="E50" s="40"/>
      <c r="F50" s="41">
        <v>11</v>
      </c>
      <c r="G50" s="44"/>
      <c r="H50" s="44"/>
      <c r="I50" s="27"/>
      <c r="K50" s="11"/>
    </row>
    <row r="51" spans="1:17" ht="13.5" customHeight="1">
      <c r="A51" s="28">
        <v>10</v>
      </c>
      <c r="B51" s="29">
        <v>790</v>
      </c>
      <c r="C51" s="30" t="s">
        <v>31</v>
      </c>
      <c r="D51" s="30" t="s">
        <v>58</v>
      </c>
      <c r="E51" s="30" t="s">
        <v>29</v>
      </c>
      <c r="F51" s="31">
        <f>F52+F53</f>
        <v>9</v>
      </c>
      <c r="G51" s="8"/>
      <c r="H51" s="33">
        <f>F51*G51</f>
        <v>0</v>
      </c>
      <c r="I51" s="34" t="s">
        <v>53</v>
      </c>
    </row>
    <row r="52" spans="1:17" ht="13.5" customHeight="1">
      <c r="A52" s="28"/>
      <c r="B52" s="29"/>
      <c r="C52" s="30"/>
      <c r="D52" s="40" t="s">
        <v>71</v>
      </c>
      <c r="E52" s="30"/>
      <c r="F52" s="41">
        <v>8</v>
      </c>
      <c r="G52" s="32"/>
      <c r="H52" s="33"/>
      <c r="I52" s="34"/>
    </row>
    <row r="53" spans="1:17" ht="13.5" customHeight="1">
      <c r="A53" s="28"/>
      <c r="B53" s="29"/>
      <c r="C53" s="30"/>
      <c r="D53" s="40" t="s">
        <v>73</v>
      </c>
      <c r="E53" s="30"/>
      <c r="F53" s="41">
        <v>1</v>
      </c>
      <c r="G53" s="32"/>
      <c r="H53" s="33"/>
      <c r="I53" s="34"/>
    </row>
    <row r="54" spans="1:17" ht="13.5" customHeight="1">
      <c r="A54" s="28">
        <v>13</v>
      </c>
      <c r="B54" s="29">
        <v>790</v>
      </c>
      <c r="C54" s="30" t="s">
        <v>50</v>
      </c>
      <c r="D54" s="30" t="s">
        <v>67</v>
      </c>
      <c r="E54" s="30" t="s">
        <v>48</v>
      </c>
      <c r="F54" s="31">
        <f>F55</f>
        <v>74</v>
      </c>
      <c r="G54" s="8"/>
      <c r="H54" s="33">
        <f>F54*G54</f>
        <v>0</v>
      </c>
      <c r="I54" s="34" t="s">
        <v>53</v>
      </c>
    </row>
    <row r="55" spans="1:17" ht="13.5" customHeight="1">
      <c r="A55" s="28"/>
      <c r="B55" s="29"/>
      <c r="C55" s="30"/>
      <c r="D55" s="40" t="s">
        <v>69</v>
      </c>
      <c r="E55" s="30"/>
      <c r="F55" s="41">
        <v>74</v>
      </c>
      <c r="G55" s="32"/>
      <c r="H55" s="33"/>
      <c r="I55" s="34"/>
    </row>
    <row r="56" spans="1:17" ht="13.5" customHeight="1">
      <c r="A56" s="28">
        <v>14</v>
      </c>
      <c r="B56" s="29">
        <v>790</v>
      </c>
      <c r="C56" s="30" t="s">
        <v>51</v>
      </c>
      <c r="D56" s="30" t="s">
        <v>68</v>
      </c>
      <c r="E56" s="30" t="s">
        <v>48</v>
      </c>
      <c r="F56" s="31">
        <f>SUM(F57:F57)</f>
        <v>170</v>
      </c>
      <c r="G56" s="8"/>
      <c r="H56" s="33">
        <f>F56*G56</f>
        <v>0</v>
      </c>
      <c r="I56" s="34" t="s">
        <v>53</v>
      </c>
    </row>
    <row r="57" spans="1:17" s="45" customFormat="1" ht="13.5" customHeight="1">
      <c r="A57" s="43"/>
      <c r="B57" s="40"/>
      <c r="C57" s="40"/>
      <c r="D57" s="40" t="s">
        <v>49</v>
      </c>
      <c r="E57" s="40"/>
      <c r="F57" s="41">
        <v>170</v>
      </c>
      <c r="G57" s="44"/>
      <c r="H57" s="44"/>
      <c r="I57" s="27"/>
      <c r="K57" s="48"/>
    </row>
    <row r="58" spans="1:17" s="47" customFormat="1" ht="24.75" customHeight="1">
      <c r="A58" s="43"/>
      <c r="B58" s="40"/>
      <c r="C58" s="40"/>
      <c r="D58" s="9" t="s">
        <v>59</v>
      </c>
      <c r="E58" s="40"/>
      <c r="F58" s="41"/>
      <c r="G58" s="44"/>
      <c r="H58" s="44"/>
      <c r="I58" s="46"/>
    </row>
    <row r="59" spans="1:17" s="14" customFormat="1" ht="13.5" customHeight="1">
      <c r="A59" s="49">
        <v>15</v>
      </c>
      <c r="B59" s="30">
        <v>790</v>
      </c>
      <c r="C59" s="30" t="s">
        <v>45</v>
      </c>
      <c r="D59" s="30" t="s">
        <v>60</v>
      </c>
      <c r="E59" s="30" t="s">
        <v>78</v>
      </c>
      <c r="F59" s="31">
        <f>F60</f>
        <v>1</v>
      </c>
      <c r="G59" s="50">
        <f>SUM(H60:H62)/F59</f>
        <v>0</v>
      </c>
      <c r="H59" s="32">
        <f>F59*G59</f>
        <v>0</v>
      </c>
      <c r="I59" s="34" t="s">
        <v>53</v>
      </c>
      <c r="K59" s="13"/>
    </row>
    <row r="60" spans="1:17" s="45" customFormat="1" ht="13.5" customHeight="1">
      <c r="A60" s="43"/>
      <c r="B60" s="40"/>
      <c r="C60" s="40"/>
      <c r="D60" s="40" t="s">
        <v>75</v>
      </c>
      <c r="E60" s="40"/>
      <c r="F60" s="41">
        <v>1</v>
      </c>
      <c r="G60" s="44"/>
      <c r="H60" s="44"/>
      <c r="I60" s="27"/>
      <c r="K60" s="11"/>
    </row>
    <row r="61" spans="1:17" s="14" customFormat="1" ht="13.5" customHeight="1">
      <c r="A61" s="51"/>
      <c r="B61" s="52"/>
      <c r="C61" s="53"/>
      <c r="D61" s="54" t="s">
        <v>76</v>
      </c>
      <c r="E61" s="55" t="s">
        <v>29</v>
      </c>
      <c r="F61" s="56">
        <v>4</v>
      </c>
      <c r="G61" s="10"/>
      <c r="H61" s="41">
        <f t="shared" ref="H61:H62" si="0">F61*G61</f>
        <v>0</v>
      </c>
      <c r="I61" s="57"/>
      <c r="K61" s="58"/>
      <c r="L61" s="59"/>
      <c r="M61" s="58"/>
      <c r="N61" s="58"/>
      <c r="O61" s="58"/>
      <c r="P61" s="58"/>
      <c r="Q61" s="60"/>
    </row>
    <row r="62" spans="1:17" s="14" customFormat="1" ht="13.5" customHeight="1">
      <c r="A62" s="61"/>
      <c r="B62" s="54"/>
      <c r="C62" s="54"/>
      <c r="D62" s="54" t="s">
        <v>77</v>
      </c>
      <c r="E62" s="55" t="s">
        <v>29</v>
      </c>
      <c r="F62" s="56">
        <v>1</v>
      </c>
      <c r="G62" s="10"/>
      <c r="H62" s="41">
        <f t="shared" si="0"/>
        <v>0</v>
      </c>
      <c r="I62" s="57"/>
      <c r="K62" s="58"/>
      <c r="L62" s="59"/>
      <c r="M62" s="58"/>
      <c r="N62" s="58"/>
      <c r="O62" s="58"/>
      <c r="P62" s="58"/>
      <c r="Q62" s="60"/>
    </row>
    <row r="63" spans="1:17" ht="13.5" customHeight="1">
      <c r="A63" s="28">
        <v>16</v>
      </c>
      <c r="B63" s="29">
        <v>790</v>
      </c>
      <c r="C63" s="30" t="s">
        <v>62</v>
      </c>
      <c r="D63" s="30" t="s">
        <v>61</v>
      </c>
      <c r="E63" s="30" t="s">
        <v>19</v>
      </c>
      <c r="F63" s="31">
        <v>1.88</v>
      </c>
      <c r="G63" s="8"/>
      <c r="H63" s="33">
        <f>F63*G63</f>
        <v>0</v>
      </c>
      <c r="I63" s="34" t="s">
        <v>53</v>
      </c>
      <c r="J63" s="62"/>
    </row>
    <row r="64" spans="1:17" ht="13.5" customHeight="1">
      <c r="A64" s="49">
        <v>17</v>
      </c>
      <c r="B64" s="30" t="s">
        <v>25</v>
      </c>
      <c r="C64" s="30" t="s">
        <v>37</v>
      </c>
      <c r="D64" s="30" t="s">
        <v>35</v>
      </c>
      <c r="E64" s="30" t="s">
        <v>16</v>
      </c>
      <c r="F64" s="31">
        <f>F65</f>
        <v>50</v>
      </c>
      <c r="G64" s="8"/>
      <c r="H64" s="33">
        <f>F64*G64</f>
        <v>0</v>
      </c>
      <c r="I64" s="34" t="s">
        <v>79</v>
      </c>
    </row>
    <row r="65" spans="1:9" ht="13.5" customHeight="1">
      <c r="A65" s="49"/>
      <c r="B65" s="30"/>
      <c r="C65" s="30"/>
      <c r="D65" s="40" t="s">
        <v>36</v>
      </c>
      <c r="E65" s="30"/>
      <c r="F65" s="41">
        <v>50</v>
      </c>
      <c r="G65" s="32"/>
      <c r="H65" s="32"/>
      <c r="I65" s="63"/>
    </row>
    <row r="66" spans="1:9" ht="13.5" customHeight="1">
      <c r="A66" s="49"/>
      <c r="B66" s="30"/>
      <c r="C66" s="30"/>
      <c r="D66" s="40" t="s">
        <v>28</v>
      </c>
      <c r="E66" s="30"/>
      <c r="F66" s="41"/>
      <c r="G66" s="32"/>
      <c r="H66" s="32"/>
      <c r="I66" s="34"/>
    </row>
    <row r="67" spans="1:9" s="14" customFormat="1" ht="21" customHeight="1">
      <c r="A67" s="64"/>
      <c r="B67" s="65"/>
      <c r="C67" s="65"/>
      <c r="D67" s="65" t="s">
        <v>20</v>
      </c>
      <c r="E67" s="65"/>
      <c r="F67" s="66"/>
      <c r="G67" s="67"/>
      <c r="H67" s="67">
        <f>H7</f>
        <v>0</v>
      </c>
      <c r="I67" s="13"/>
    </row>
    <row r="68" spans="1:9">
      <c r="A68" s="68"/>
      <c r="B68" s="69"/>
      <c r="C68" s="69"/>
      <c r="E68" s="69"/>
      <c r="F68" s="70"/>
      <c r="G68" s="71"/>
      <c r="H68" s="71"/>
      <c r="I68" s="72"/>
    </row>
    <row r="69" spans="1:9" ht="13.5" customHeight="1">
      <c r="A69" s="73" t="s">
        <v>21</v>
      </c>
      <c r="B69" s="74"/>
      <c r="C69" s="75"/>
      <c r="D69" s="76" t="s">
        <v>65</v>
      </c>
      <c r="E69" s="77"/>
      <c r="F69" s="78"/>
      <c r="G69" s="79"/>
      <c r="H69" s="80">
        <f>H67</f>
        <v>0</v>
      </c>
      <c r="I69" s="13"/>
    </row>
    <row r="71" spans="1:9">
      <c r="A71" s="81" t="s">
        <v>22</v>
      </c>
      <c r="B71" s="82"/>
      <c r="C71" s="81"/>
      <c r="D71" s="83"/>
      <c r="E71" s="81"/>
      <c r="F71" s="81"/>
      <c r="G71" s="81"/>
      <c r="H71" s="81"/>
      <c r="I71" s="39"/>
    </row>
    <row r="72" spans="1:9" ht="27" customHeight="1">
      <c r="A72" s="84" t="s">
        <v>26</v>
      </c>
      <c r="B72" s="85"/>
      <c r="C72" s="85"/>
      <c r="D72" s="85"/>
      <c r="E72" s="85"/>
      <c r="F72" s="85"/>
      <c r="G72" s="85"/>
      <c r="H72" s="81"/>
      <c r="I72" s="86"/>
    </row>
    <row r="73" spans="1:9" ht="90" customHeight="1">
      <c r="A73" s="87" t="s">
        <v>27</v>
      </c>
      <c r="B73" s="88"/>
      <c r="C73" s="88"/>
      <c r="D73" s="88"/>
      <c r="E73" s="88"/>
      <c r="F73" s="88"/>
      <c r="G73" s="88"/>
      <c r="H73" s="81"/>
      <c r="I73" s="81"/>
    </row>
    <row r="74" spans="1:9">
      <c r="A74" s="89" t="s">
        <v>23</v>
      </c>
      <c r="B74" s="90"/>
      <c r="C74" s="90"/>
      <c r="D74" s="90"/>
      <c r="E74" s="90"/>
      <c r="F74" s="90"/>
      <c r="G74" s="90"/>
      <c r="H74" s="91"/>
      <c r="I74" s="92"/>
    </row>
    <row r="75" spans="1:9">
      <c r="A75" s="89" t="s">
        <v>24</v>
      </c>
      <c r="B75" s="90"/>
      <c r="C75" s="90"/>
      <c r="D75" s="90"/>
      <c r="E75" s="90"/>
      <c r="F75" s="90"/>
      <c r="G75" s="90"/>
      <c r="H75" s="91"/>
      <c r="I75" s="92"/>
    </row>
  </sheetData>
  <sheetProtection password="CAD9" sheet="1" objects="1" scenarios="1"/>
  <mergeCells count="5">
    <mergeCell ref="A69:C69"/>
    <mergeCell ref="A72:G72"/>
    <mergeCell ref="A73:G73"/>
    <mergeCell ref="A74:G74"/>
    <mergeCell ref="A75:G7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D.1.1.c.07 Vypis ostat. vyr.</vt:lpstr>
      <vt:lpstr>'D.1.1.c.07 Vypis ostat. vyr.'!Oblast_tisku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2018-08-02T07:54:14Z</dcterms:modified>
</cp:coreProperties>
</file>